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P:\Administracion\IPEREZ\2024\Dinamitzacio_activitat_economica_AMB\Gestio\"/>
    </mc:Choice>
  </mc:AlternateContent>
  <xr:revisionPtr revIDLastSave="0" documentId="13_ncr:1_{E15FB8BA-287D-4F12-BFB5-066D1CBE41CD}" xr6:coauthVersionLast="36" xr6:coauthVersionMax="36" xr10:uidLastSave="{00000000-0000-0000-0000-000000000000}"/>
  <bookViews>
    <workbookView xWindow="360" yWindow="15" windowWidth="20955" windowHeight="9720" xr2:uid="{00000000-000D-0000-FFFF-FFFF00000000}"/>
  </bookViews>
  <sheets>
    <sheet name="Calcul subvencio Autoocupacio" sheetId="2" r:id="rId1"/>
  </sheets>
  <calcPr calcId="191029"/>
</workbook>
</file>

<file path=xl/calcChain.xml><?xml version="1.0" encoding="utf-8"?>
<calcChain xmlns="http://schemas.openxmlformats.org/spreadsheetml/2006/main">
  <c r="F32" i="2" l="1"/>
  <c r="G25" i="2"/>
  <c r="G30" i="2"/>
  <c r="G29" i="2"/>
  <c r="G28" i="2"/>
  <c r="G27" i="2"/>
  <c r="G26" i="2"/>
  <c r="G31" i="2"/>
  <c r="G17" i="2"/>
  <c r="G18" i="2"/>
  <c r="G19" i="2"/>
  <c r="G20" i="2"/>
  <c r="G21" i="2"/>
  <c r="G22" i="2"/>
  <c r="G23" i="2"/>
  <c r="G24" i="2"/>
  <c r="G16" i="2"/>
  <c r="G32" i="2" l="1"/>
  <c r="G36" i="2" s="1"/>
</calcChain>
</file>

<file path=xl/sharedStrings.xml><?xml version="1.0" encoding="utf-8"?>
<sst xmlns="http://schemas.openxmlformats.org/spreadsheetml/2006/main" count="36" uniqueCount="36">
  <si>
    <t>Cal que l’empleneu a l’ordinador per tal que es calculi automàticament</t>
  </si>
  <si>
    <t>DOCUMENT DE CÀLCUL DE SUBVENCIÓ</t>
  </si>
  <si>
    <t>Dades sol·licitant</t>
  </si>
  <si>
    <t>Nom i cognoms</t>
  </si>
  <si>
    <t>DNI</t>
  </si>
  <si>
    <t>Nom activitat</t>
  </si>
  <si>
    <t>Raó social</t>
  </si>
  <si>
    <t>NIF Empresa</t>
  </si>
  <si>
    <t>Data inici activitat</t>
  </si>
  <si>
    <t>Despesa</t>
  </si>
  <si>
    <t>Import sol·licitat (amb IVA)</t>
  </si>
  <si>
    <t>*Import sol·licitat (sense IVA)</t>
  </si>
  <si>
    <t>Import subvencionable</t>
  </si>
  <si>
    <t>Taxa municipal llicències d’obres o ICIO</t>
  </si>
  <si>
    <t>Taxa municipal obertura establiment</t>
  </si>
  <si>
    <t xml:space="preserve">Cost informe tècnic i/o projecte </t>
  </si>
  <si>
    <t>Materials, comunicació (màxim 500€)</t>
  </si>
  <si>
    <t>Subtotal</t>
  </si>
  <si>
    <t>* La quantitat calculada es sense IVA d’acord al punt 6 de les bases</t>
  </si>
  <si>
    <t>Amb el suport del Pla metropolità de suport a polítiques socials municipals 2024-2027</t>
  </si>
  <si>
    <t>Taxa de recollida de residus</t>
  </si>
  <si>
    <t>Altres taxes municipals d'intervenció administrativa</t>
  </si>
  <si>
    <t>Primes d'assegurances de l'activitat</t>
  </si>
  <si>
    <t xml:space="preserve">Despeses notarials i gestions registrals </t>
  </si>
  <si>
    <t>Assessorament / gestoria (jurídica, fiscal, econòmica o tècnica)</t>
  </si>
  <si>
    <t>Primer estoc de producte (màxim 1000€)</t>
  </si>
  <si>
    <t>Publicitat digital / posicionament web (màxim 500 fins a 6 quotes)</t>
  </si>
  <si>
    <t>Disseny web i xarxes social (màxim 1.000€)</t>
  </si>
  <si>
    <t>18=16+17</t>
  </si>
  <si>
    <t>Import total atorgat subvenció max 6.000€</t>
  </si>
  <si>
    <t>Quota RETA o mutualitat alternativa (fins a 12 mesos)</t>
  </si>
  <si>
    <t>Quota col·legi profesional/carnet professional (fins a 12 mesos)</t>
  </si>
  <si>
    <t>Equips informàtics (màxim 1.000€)</t>
  </si>
  <si>
    <t>Import màxim subvencionable</t>
  </si>
  <si>
    <t>17=1+2+3+4+5+6+7+8+9+10+11+12+13+14+15+16</t>
  </si>
  <si>
    <t>Lloguer del local, oficina, parada de mercat o coworking (12 mesos màxim)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</si>
</sst>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mm/dd/yy"/>
    <numFmt numFmtId="165" formatCode="0.0"/>
  </numFmts>
  <fonts count="19" x14ac:knownFonts="1">
    <font>
      <sz val="10"/>
      <color theme="1"/>
      <name val="Arial"/>
    </font>
    <font>
      <sz val="10"/>
      <color indexed="64"/>
      <name val="Lucida Sans"/>
      <family val="2"/>
    </font>
    <font>
      <sz val="10"/>
      <color indexed="65"/>
      <name val="Lucida Sans"/>
      <family val="2"/>
    </font>
    <font>
      <sz val="10"/>
      <color rgb="FFCC0000"/>
      <name val="Lucida Sans"/>
      <family val="2"/>
    </font>
    <font>
      <sz val="10"/>
      <color indexed="23"/>
      <name val="Lucida Sans"/>
      <family val="2"/>
    </font>
    <font>
      <sz val="10"/>
      <color rgb="FF006600"/>
      <name val="Lucida Sans"/>
      <family val="2"/>
    </font>
    <font>
      <sz val="10"/>
      <name val="Arial"/>
      <family val="2"/>
    </font>
    <font>
      <sz val="10"/>
      <color indexed="63"/>
      <name val="Lucida Sans"/>
      <family val="2"/>
    </font>
    <font>
      <sz val="10"/>
      <name val="Lucida Sans"/>
      <family val="2"/>
    </font>
    <font>
      <b/>
      <sz val="13"/>
      <name val="Arial"/>
      <family val="2"/>
    </font>
    <font>
      <b/>
      <i/>
      <sz val="7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2" borderId="0"/>
    <xf numFmtId="0" fontId="2" fillId="3" borderId="0"/>
    <xf numFmtId="0" fontId="1" fillId="4" borderId="0"/>
    <xf numFmtId="0" fontId="3" fillId="5" borderId="0"/>
    <xf numFmtId="0" fontId="2" fillId="6" borderId="0"/>
    <xf numFmtId="0" fontId="4" fillId="0" borderId="0"/>
    <xf numFmtId="0" fontId="5" fillId="7" borderId="0"/>
    <xf numFmtId="0" fontId="1" fillId="0" borderId="0"/>
    <xf numFmtId="0" fontId="1" fillId="0" borderId="0"/>
    <xf numFmtId="0" fontId="1" fillId="0" borderId="0"/>
    <xf numFmtId="43" fontId="6" fillId="0" borderId="0"/>
    <xf numFmtId="0" fontId="7" fillId="8" borderId="1"/>
    <xf numFmtId="0" fontId="8" fillId="0" borderId="0"/>
    <xf numFmtId="0" fontId="8" fillId="0" borderId="0"/>
    <xf numFmtId="0" fontId="3" fillId="0" borderId="0"/>
  </cellStyleXfs>
  <cellXfs count="34">
    <xf numFmtId="0" fontId="0" fillId="0" borderId="0" xfId="0"/>
    <xf numFmtId="4" fontId="12" fillId="0" borderId="0" xfId="0" applyNumberFormat="1" applyFont="1" applyProtection="1"/>
    <xf numFmtId="0" fontId="0" fillId="0" borderId="0" xfId="0" applyProtection="1"/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16" fillId="0" borderId="2" xfId="0" applyFont="1" applyBorder="1" applyAlignment="1" applyProtection="1">
      <alignment horizontal="center"/>
    </xf>
    <xf numFmtId="0" fontId="18" fillId="0" borderId="7" xfId="0" applyFont="1" applyBorder="1" applyAlignment="1" applyProtection="1">
      <alignment horizontal="center"/>
    </xf>
    <xf numFmtId="43" fontId="6" fillId="0" borderId="3" xfId="12" applyBorder="1" applyProtection="1">
      <protection locked="0"/>
    </xf>
    <xf numFmtId="43" fontId="6" fillId="0" borderId="3" xfId="12" applyBorder="1" applyProtection="1"/>
    <xf numFmtId="0" fontId="0" fillId="0" borderId="8" xfId="0" applyBorder="1" applyProtection="1"/>
    <xf numFmtId="0" fontId="17" fillId="0" borderId="5" xfId="0" applyFont="1" applyBorder="1" applyProtection="1"/>
    <xf numFmtId="165" fontId="0" fillId="0" borderId="0" xfId="0" applyNumberFormat="1" applyProtection="1"/>
    <xf numFmtId="0" fontId="13" fillId="9" borderId="0" xfId="0" applyFont="1" applyFill="1" applyProtection="1"/>
    <xf numFmtId="0" fontId="14" fillId="0" borderId="7" xfId="0" applyFont="1" applyBorder="1" applyProtection="1"/>
    <xf numFmtId="0" fontId="15" fillId="0" borderId="6" xfId="0" applyFont="1" applyBorder="1" applyAlignment="1" applyProtection="1">
      <alignment horizontal="center" wrapText="1"/>
    </xf>
    <xf numFmtId="0" fontId="0" fillId="0" borderId="7" xfId="0" applyBorder="1" applyProtection="1"/>
    <xf numFmtId="0" fontId="12" fillId="0" borderId="3" xfId="0" applyFont="1" applyBorder="1" applyAlignment="1" applyProtection="1">
      <alignment horizontal="left" vertical="center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wrapText="1"/>
    </xf>
    <xf numFmtId="0" fontId="16" fillId="0" borderId="3" xfId="0" applyFont="1" applyBorder="1" applyAlignment="1" applyProtection="1">
      <alignment horizontal="center" wrapText="1"/>
    </xf>
    <xf numFmtId="0" fontId="11" fillId="0" borderId="0" xfId="0" applyFont="1" applyAlignment="1" applyProtection="1">
      <alignment horizontal="center" vertical="center"/>
    </xf>
    <xf numFmtId="4" fontId="13" fillId="0" borderId="0" xfId="0" applyNumberFormat="1" applyFont="1" applyProtection="1"/>
    <xf numFmtId="4" fontId="0" fillId="0" borderId="0" xfId="0" applyNumberFormat="1" applyProtection="1"/>
    <xf numFmtId="0" fontId="14" fillId="0" borderId="0" xfId="0" applyFont="1" applyAlignment="1" applyProtection="1">
      <protection locked="0"/>
    </xf>
    <xf numFmtId="0" fontId="0" fillId="0" borderId="0" xfId="0" applyAlignment="1" applyProtection="1"/>
    <xf numFmtId="0" fontId="14" fillId="0" borderId="2" xfId="0" applyFont="1" applyBorder="1" applyAlignment="1" applyProtection="1">
      <protection locked="0"/>
    </xf>
    <xf numFmtId="164" fontId="14" fillId="0" borderId="2" xfId="0" applyNumberFormat="1" applyFont="1" applyBorder="1" applyAlignment="1" applyProtection="1">
      <protection locked="0"/>
    </xf>
    <xf numFmtId="4" fontId="0" fillId="0" borderId="2" xfId="0" applyNumberFormat="1" applyBorder="1" applyProtection="1"/>
    <xf numFmtId="0" fontId="14" fillId="0" borderId="2" xfId="0" applyFont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 wrapText="1"/>
    </xf>
    <xf numFmtId="0" fontId="14" fillId="0" borderId="7" xfId="0" applyFont="1" applyBorder="1" applyAlignment="1" applyProtection="1">
      <alignment wrapText="1"/>
    </xf>
    <xf numFmtId="43" fontId="13" fillId="0" borderId="3" xfId="12" applyFont="1" applyBorder="1" applyProtection="1"/>
  </cellXfs>
  <cellStyles count="17">
    <cellStyle name="Accent" xfId="1" xr:uid="{00000000-0005-0000-0000-000012000000}"/>
    <cellStyle name="Accent 1" xfId="2" xr:uid="{00000000-0005-0000-0000-000013000000}"/>
    <cellStyle name="Accent 2" xfId="3" xr:uid="{00000000-0005-0000-0000-000014000000}"/>
    <cellStyle name="Accent 3" xfId="4" xr:uid="{00000000-0005-0000-0000-000015000000}"/>
    <cellStyle name="Bad" xfId="5" xr:uid="{00000000-0005-0000-0000-000016000000}"/>
    <cellStyle name="Error" xfId="6" xr:uid="{00000000-0005-0000-0000-000024000000}"/>
    <cellStyle name="Footnote" xfId="7" xr:uid="{00000000-0005-0000-0000-000025000000}"/>
    <cellStyle name="Good" xfId="8" xr:uid="{00000000-0005-0000-0000-000026000000}"/>
    <cellStyle name="Heading" xfId="9" xr:uid="{00000000-0005-0000-0000-000027000000}"/>
    <cellStyle name="Heading 1" xfId="10" xr:uid="{00000000-0005-0000-0000-000028000000}"/>
    <cellStyle name="Heading 2" xfId="11" xr:uid="{00000000-0005-0000-0000-000029000000}"/>
    <cellStyle name="Millares" xfId="12" builtinId="3"/>
    <cellStyle name="Normal" xfId="0" builtinId="0"/>
    <cellStyle name="Note" xfId="13" xr:uid="{00000000-0005-0000-0000-000032000000}"/>
    <cellStyle name="Status" xfId="14" xr:uid="{00000000-0005-0000-0000-000035000000}"/>
    <cellStyle name="Text" xfId="15" xr:uid="{00000000-0005-0000-0000-000036000000}"/>
    <cellStyle name="Warning" xfId="1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143619</xdr:rowOff>
    </xdr:from>
    <xdr:to>
      <xdr:col>1</xdr:col>
      <xdr:colOff>761795</xdr:colOff>
      <xdr:row>3</xdr:row>
      <xdr:rowOff>143619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2AE489E8-F8DD-40C6-8A4E-1789281B3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762744"/>
          <a:ext cx="152379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560947</xdr:colOff>
      <xdr:row>1</xdr:row>
      <xdr:rowOff>524301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B9CF4F7-1123-431E-9B33-C4B2600F1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9550"/>
          <a:ext cx="1322947" cy="524301"/>
        </a:xfrm>
        <a:prstGeom prst="rect">
          <a:avLst/>
        </a:prstGeom>
      </xdr:spPr>
    </xdr:pic>
    <xdr:clientData/>
  </xdr:twoCellAnchor>
  <xdr:twoCellAnchor>
    <xdr:from>
      <xdr:col>4</xdr:col>
      <xdr:colOff>142875</xdr:colOff>
      <xdr:row>1</xdr:row>
      <xdr:rowOff>180975</xdr:rowOff>
    </xdr:from>
    <xdr:to>
      <xdr:col>6</xdr:col>
      <xdr:colOff>283475</xdr:colOff>
      <xdr:row>1</xdr:row>
      <xdr:rowOff>416086</xdr:rowOff>
    </xdr:to>
    <xdr:pic>
      <xdr:nvPicPr>
        <xdr:cNvPr id="9" name="Gràfics 1">
          <a:extLst>
            <a:ext uri="{FF2B5EF4-FFF2-40B4-BE49-F238E27FC236}">
              <a16:creationId xmlns:a16="http://schemas.microsoft.com/office/drawing/2014/main" id="{E053B79D-7A6F-4B59-9A53-1D00CF2C5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6305550" y="685800"/>
          <a:ext cx="1664600" cy="23511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7C51-49A6-4E2E-9CE5-69E84043C904}">
  <dimension ref="A1:G39"/>
  <sheetViews>
    <sheetView tabSelected="1" workbookViewId="0">
      <selection activeCell="O7" sqref="O7"/>
    </sheetView>
  </sheetViews>
  <sheetFormatPr baseColWidth="10" defaultRowHeight="12.75" x14ac:dyDescent="0.2"/>
  <cols>
    <col min="1" max="2" width="11.42578125" style="2"/>
    <col min="3" max="3" width="58.140625" style="2" bestFit="1" customWidth="1"/>
    <col min="4" max="5" width="11.42578125" style="2"/>
    <col min="6" max="6" width="15.7109375" style="2" customWidth="1"/>
    <col min="7" max="7" width="16.5703125" style="2" customWidth="1"/>
    <col min="8" max="16384" width="11.42578125" style="2"/>
  </cols>
  <sheetData>
    <row r="1" spans="1:7" ht="39.75" customHeight="1" x14ac:dyDescent="0.2">
      <c r="A1" s="30" t="s">
        <v>0</v>
      </c>
      <c r="B1" s="30"/>
      <c r="C1" s="30"/>
      <c r="D1" s="30"/>
      <c r="E1" s="30"/>
    </row>
    <row r="2" spans="1:7" ht="44.25" customHeight="1" x14ac:dyDescent="0.2">
      <c r="C2" s="31" t="s">
        <v>19</v>
      </c>
      <c r="D2" s="31"/>
    </row>
    <row r="3" spans="1:7" ht="33" customHeight="1" x14ac:dyDescent="0.2">
      <c r="C3" s="20" t="s">
        <v>1</v>
      </c>
    </row>
    <row r="4" spans="1:7" ht="16.5" thickBot="1" x14ac:dyDescent="0.3">
      <c r="A4" s="1" t="s">
        <v>2</v>
      </c>
      <c r="C4" s="21"/>
      <c r="D4" s="21"/>
      <c r="E4" s="22"/>
    </row>
    <row r="5" spans="1:7" ht="13.5" thickBot="1" x14ac:dyDescent="0.25">
      <c r="A5" s="27" t="s">
        <v>3</v>
      </c>
      <c r="B5" s="27"/>
      <c r="C5" s="28"/>
      <c r="D5" s="29"/>
      <c r="E5" s="29"/>
    </row>
    <row r="6" spans="1:7" ht="13.5" thickBot="1" x14ac:dyDescent="0.25">
      <c r="A6" s="27" t="s">
        <v>4</v>
      </c>
      <c r="B6" s="27"/>
      <c r="C6" s="23"/>
      <c r="D6" s="24"/>
      <c r="E6" s="24"/>
    </row>
    <row r="7" spans="1:7" ht="13.5" thickBot="1" x14ac:dyDescent="0.25">
      <c r="A7" s="27" t="s">
        <v>5</v>
      </c>
      <c r="B7" s="27"/>
      <c r="C7" s="28"/>
      <c r="D7" s="29"/>
      <c r="E7" s="29"/>
    </row>
    <row r="8" spans="1:7" ht="13.5" thickBot="1" x14ac:dyDescent="0.25">
      <c r="A8" s="27" t="s">
        <v>6</v>
      </c>
      <c r="B8" s="27"/>
      <c r="C8" s="28"/>
      <c r="D8" s="29"/>
      <c r="E8" s="29"/>
    </row>
    <row r="9" spans="1:7" ht="13.5" thickBot="1" x14ac:dyDescent="0.25">
      <c r="A9" s="27" t="s">
        <v>7</v>
      </c>
      <c r="B9" s="27"/>
      <c r="C9" s="25"/>
      <c r="D9" s="24"/>
      <c r="E9" s="24"/>
    </row>
    <row r="10" spans="1:7" ht="13.5" thickBot="1" x14ac:dyDescent="0.25">
      <c r="A10" s="27" t="s">
        <v>8</v>
      </c>
      <c r="B10" s="27"/>
      <c r="C10" s="26"/>
      <c r="D10" s="24"/>
      <c r="E10" s="24"/>
    </row>
    <row r="15" spans="1:7" ht="38.25" x14ac:dyDescent="0.2">
      <c r="C15" s="16" t="s">
        <v>9</v>
      </c>
      <c r="D15" s="17" t="s">
        <v>10</v>
      </c>
      <c r="E15" s="18" t="s">
        <v>11</v>
      </c>
      <c r="F15" s="18" t="s">
        <v>12</v>
      </c>
      <c r="G15" s="19" t="s">
        <v>33</v>
      </c>
    </row>
    <row r="16" spans="1:7" x14ac:dyDescent="0.2">
      <c r="B16" s="3">
        <v>1</v>
      </c>
      <c r="C16" s="13" t="s">
        <v>30</v>
      </c>
      <c r="D16" s="7"/>
      <c r="E16" s="7"/>
      <c r="F16" s="7"/>
      <c r="G16" s="8">
        <f>ROUND(F16*0.5,2)</f>
        <v>0</v>
      </c>
    </row>
    <row r="17" spans="2:7" x14ac:dyDescent="0.2">
      <c r="B17" s="3">
        <v>2</v>
      </c>
      <c r="C17" s="13" t="s">
        <v>31</v>
      </c>
      <c r="D17" s="7"/>
      <c r="E17" s="7"/>
      <c r="F17" s="7"/>
      <c r="G17" s="8">
        <f t="shared" ref="G17:G25" si="0">ROUND(F17*0.5,2)</f>
        <v>0</v>
      </c>
    </row>
    <row r="18" spans="2:7" x14ac:dyDescent="0.2">
      <c r="B18" s="3">
        <v>3</v>
      </c>
      <c r="C18" s="15" t="s">
        <v>13</v>
      </c>
      <c r="D18" s="7"/>
      <c r="E18" s="7"/>
      <c r="F18" s="7"/>
      <c r="G18" s="8">
        <f t="shared" si="0"/>
        <v>0</v>
      </c>
    </row>
    <row r="19" spans="2:7" x14ac:dyDescent="0.2">
      <c r="B19" s="3">
        <v>4</v>
      </c>
      <c r="C19" s="15" t="s">
        <v>14</v>
      </c>
      <c r="D19" s="7"/>
      <c r="E19" s="7"/>
      <c r="F19" s="7"/>
      <c r="G19" s="8">
        <f t="shared" si="0"/>
        <v>0</v>
      </c>
    </row>
    <row r="20" spans="2:7" x14ac:dyDescent="0.2">
      <c r="B20" s="3">
        <v>5</v>
      </c>
      <c r="C20" s="15" t="s">
        <v>20</v>
      </c>
      <c r="D20" s="7"/>
      <c r="E20" s="7"/>
      <c r="F20" s="7"/>
      <c r="G20" s="8">
        <f t="shared" si="0"/>
        <v>0</v>
      </c>
    </row>
    <row r="21" spans="2:7" x14ac:dyDescent="0.2">
      <c r="B21" s="3">
        <v>6</v>
      </c>
      <c r="C21" s="15" t="s">
        <v>21</v>
      </c>
      <c r="D21" s="7"/>
      <c r="E21" s="7"/>
      <c r="F21" s="7"/>
      <c r="G21" s="8">
        <f t="shared" si="0"/>
        <v>0</v>
      </c>
    </row>
    <row r="22" spans="2:7" x14ac:dyDescent="0.2">
      <c r="B22" s="3">
        <v>7</v>
      </c>
      <c r="C22" s="15" t="s">
        <v>22</v>
      </c>
      <c r="D22" s="7"/>
      <c r="E22" s="7"/>
      <c r="F22" s="7"/>
      <c r="G22" s="8">
        <f t="shared" si="0"/>
        <v>0</v>
      </c>
    </row>
    <row r="23" spans="2:7" x14ac:dyDescent="0.2">
      <c r="B23" s="3">
        <v>8</v>
      </c>
      <c r="C23" s="15" t="s">
        <v>15</v>
      </c>
      <c r="D23" s="7"/>
      <c r="E23" s="7"/>
      <c r="F23" s="7"/>
      <c r="G23" s="8">
        <f t="shared" si="0"/>
        <v>0</v>
      </c>
    </row>
    <row r="24" spans="2:7" x14ac:dyDescent="0.2">
      <c r="B24" s="3">
        <v>9</v>
      </c>
      <c r="C24" s="15" t="s">
        <v>23</v>
      </c>
      <c r="D24" s="7"/>
      <c r="E24" s="7"/>
      <c r="F24" s="7"/>
      <c r="G24" s="8">
        <f t="shared" si="0"/>
        <v>0</v>
      </c>
    </row>
    <row r="25" spans="2:7" x14ac:dyDescent="0.2">
      <c r="B25" s="3">
        <v>10</v>
      </c>
      <c r="C25" s="15" t="s">
        <v>24</v>
      </c>
      <c r="D25" s="7"/>
      <c r="E25" s="7"/>
      <c r="F25" s="7"/>
      <c r="G25" s="8">
        <f t="shared" si="0"/>
        <v>0</v>
      </c>
    </row>
    <row r="26" spans="2:7" x14ac:dyDescent="0.2">
      <c r="B26" s="3">
        <v>11</v>
      </c>
      <c r="C26" s="15" t="s">
        <v>25</v>
      </c>
      <c r="D26" s="7"/>
      <c r="E26" s="7"/>
      <c r="F26" s="7"/>
      <c r="G26" s="8">
        <f>IF(F26/2&gt;=(1000),1000,IF(F26/2&lt;(1000),F26/2))</f>
        <v>0</v>
      </c>
    </row>
    <row r="27" spans="2:7" x14ac:dyDescent="0.2">
      <c r="B27" s="3">
        <v>12</v>
      </c>
      <c r="C27" s="15" t="s">
        <v>16</v>
      </c>
      <c r="D27" s="7"/>
      <c r="E27" s="7"/>
      <c r="F27" s="7"/>
      <c r="G27" s="8">
        <f>IF(F27/2&gt;=(500),500,IF(F27/2&lt;(500),F27/2))</f>
        <v>0</v>
      </c>
    </row>
    <row r="28" spans="2:7" x14ac:dyDescent="0.2">
      <c r="B28" s="3">
        <v>13</v>
      </c>
      <c r="C28" s="15" t="s">
        <v>26</v>
      </c>
      <c r="D28" s="7"/>
      <c r="E28" s="7"/>
      <c r="F28" s="7"/>
      <c r="G28" s="8">
        <f>IF(F28/2&gt;=(500),500,IF(F28/2&lt;(500),F28/2))</f>
        <v>0</v>
      </c>
    </row>
    <row r="29" spans="2:7" x14ac:dyDescent="0.2">
      <c r="B29" s="3">
        <v>14</v>
      </c>
      <c r="C29" s="15" t="s">
        <v>27</v>
      </c>
      <c r="D29" s="7"/>
      <c r="E29" s="7"/>
      <c r="F29" s="7"/>
      <c r="G29" s="8">
        <f>IF(F29/2&gt;=(1000),1000,IF(F29/2&lt;(1000),F29/2))</f>
        <v>0</v>
      </c>
    </row>
    <row r="30" spans="2:7" x14ac:dyDescent="0.2">
      <c r="B30" s="3">
        <v>15</v>
      </c>
      <c r="C30" s="13" t="s">
        <v>32</v>
      </c>
      <c r="D30" s="7"/>
      <c r="E30" s="7"/>
      <c r="F30" s="7"/>
      <c r="G30" s="8">
        <f>IF(F30/2&gt;=(1000),1000,IF(F30/2&lt;(1000),F30/2))</f>
        <v>0</v>
      </c>
    </row>
    <row r="31" spans="2:7" ht="26.25" thickBot="1" x14ac:dyDescent="0.25">
      <c r="B31" s="3">
        <v>16</v>
      </c>
      <c r="C31" s="32" t="s">
        <v>35</v>
      </c>
      <c r="D31" s="7"/>
      <c r="E31" s="7"/>
      <c r="F31" s="7"/>
      <c r="G31" s="8">
        <f>ROUND(F31*0.5,2)</f>
        <v>0</v>
      </c>
    </row>
    <row r="32" spans="2:7" ht="64.5" thickBot="1" x14ac:dyDescent="0.25">
      <c r="B32" s="14" t="s">
        <v>34</v>
      </c>
      <c r="C32" s="15" t="s">
        <v>17</v>
      </c>
      <c r="D32" s="8"/>
      <c r="E32" s="8"/>
      <c r="F32" s="8">
        <f>SUM(F16:F31)</f>
        <v>0</v>
      </c>
      <c r="G32" s="8">
        <f>SUM(G16:G31)</f>
        <v>0</v>
      </c>
    </row>
    <row r="33" spans="2:7" x14ac:dyDescent="0.2">
      <c r="B33" s="3"/>
      <c r="C33" s="15"/>
      <c r="D33" s="8"/>
      <c r="E33" s="8"/>
      <c r="F33" s="8"/>
      <c r="G33" s="8"/>
    </row>
    <row r="34" spans="2:7" x14ac:dyDescent="0.2">
      <c r="B34" s="3"/>
      <c r="C34" s="6"/>
      <c r="D34" s="8"/>
      <c r="E34" s="8"/>
      <c r="F34" s="8"/>
      <c r="G34" s="8"/>
    </row>
    <row r="35" spans="2:7" ht="13.5" thickBot="1" x14ac:dyDescent="0.25">
      <c r="B35" s="4"/>
      <c r="C35" s="9"/>
      <c r="D35" s="8"/>
      <c r="E35" s="8"/>
      <c r="F35" s="8"/>
      <c r="G35" s="8"/>
    </row>
    <row r="36" spans="2:7" ht="16.5" thickBot="1" x14ac:dyDescent="0.3">
      <c r="B36" s="5" t="s">
        <v>28</v>
      </c>
      <c r="C36" s="10" t="s">
        <v>29</v>
      </c>
      <c r="D36" s="8"/>
      <c r="E36" s="8"/>
      <c r="F36" s="8"/>
      <c r="G36" s="33">
        <f>IF(G32&gt;=(6000),6000,IF(G32&lt;(6000),G32))</f>
        <v>0</v>
      </c>
    </row>
    <row r="37" spans="2:7" x14ac:dyDescent="0.2">
      <c r="D37" s="11"/>
    </row>
    <row r="39" spans="2:7" x14ac:dyDescent="0.2">
      <c r="B39" s="12" t="s">
        <v>18</v>
      </c>
      <c r="C39" s="12"/>
      <c r="D39" s="12"/>
    </row>
  </sheetData>
  <sheetProtection password="CDEE" sheet="1" objects="1" scenarios="1"/>
  <mergeCells count="11">
    <mergeCell ref="A8:B8"/>
    <mergeCell ref="C8:E8"/>
    <mergeCell ref="A9:B9"/>
    <mergeCell ref="A10:B10"/>
    <mergeCell ref="A1:E1"/>
    <mergeCell ref="C2:D2"/>
    <mergeCell ref="A5:B5"/>
    <mergeCell ref="C5:E5"/>
    <mergeCell ref="A6:B6"/>
    <mergeCell ref="A7:B7"/>
    <mergeCell ref="C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 subvencio Autoocupacio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Isabel Pérez Andújar</dc:creator>
  <cp:lastModifiedBy>M. Isabel Pérez Andújar</cp:lastModifiedBy>
  <cp:revision>1</cp:revision>
  <dcterms:created xsi:type="dcterms:W3CDTF">2022-04-27T12:39:00Z</dcterms:created>
  <dcterms:modified xsi:type="dcterms:W3CDTF">2026-02-06T10:22:21Z</dcterms:modified>
  <cp:version>1048576</cp:version>
</cp:coreProperties>
</file>